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eLearning\DT\"/>
    </mc:Choice>
  </mc:AlternateContent>
  <xr:revisionPtr revIDLastSave="0" documentId="13_ncr:1_{E8BB44FA-815D-4F2C-BF73-638656565B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mpesystem" sheetId="1" r:id="rId1"/>
  </sheets>
  <definedNames>
    <definedName name="lambda_A">Pumpesystem!$B$2</definedName>
    <definedName name="lambda_S">Pumpesystem!$B$3</definedName>
    <definedName name="MDT">Pumpesystem!$B$4</definedName>
    <definedName name="MTTF_A">Pumpesystem!$B$7</definedName>
    <definedName name="MTTF_S">Pumpesystem!$B$8</definedName>
    <definedName name="PFD">Pumpesystem!$B$6</definedName>
    <definedName name="q_A">Pumpesystem!$B$9</definedName>
    <definedName name="q_System">Pumpesystem!$B$10</definedName>
    <definedName name="tau">Pumpesystem!$B$5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 s="1"/>
  <c r="B11" i="1" s="1"/>
  <c r="B6" i="1"/>
  <c r="B12" i="1" s="1"/>
  <c r="B13" i="1" s="1"/>
  <c r="B5" i="1"/>
  <c r="C7" i="1"/>
  <c r="C8" i="1"/>
  <c r="C6" i="1"/>
  <c r="C9" i="1"/>
  <c r="C12" i="1"/>
  <c r="C10" i="1"/>
</calcChain>
</file>

<file path=xl/sharedStrings.xml><?xml version="1.0" encoding="utf-8"?>
<sst xmlns="http://schemas.openxmlformats.org/spreadsheetml/2006/main" count="21" uniqueCount="21">
  <si>
    <t>Parameter</t>
  </si>
  <si>
    <t>Verdi</t>
  </si>
  <si>
    <t>Formel/Forklaring</t>
  </si>
  <si>
    <t>lambda_A</t>
  </si>
  <si>
    <t>lambda_S</t>
  </si>
  <si>
    <t>MDT</t>
  </si>
  <si>
    <t>tau</t>
  </si>
  <si>
    <t>PFD</t>
  </si>
  <si>
    <t>MTTF_A</t>
  </si>
  <si>
    <t>MTTF_S</t>
  </si>
  <si>
    <t>q_A</t>
  </si>
  <si>
    <t>Nedetid</t>
  </si>
  <si>
    <t>Timer per år</t>
  </si>
  <si>
    <t>Frekvens</t>
  </si>
  <si>
    <t>Per år</t>
  </si>
  <si>
    <t>Konstant sviktintensitet, aktiv pumpe</t>
  </si>
  <si>
    <t>Konstant sviktintensitet, standbypumpe</t>
  </si>
  <si>
    <t>Midlere nedetid ved svikt av aktiv pumpe</t>
  </si>
  <si>
    <t>Intervall for funksjonstesting, standbypumpe</t>
  </si>
  <si>
    <t>Q_System</t>
  </si>
  <si>
    <t>F_System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</si>
</sst>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11" fontId="0" fillId="4" borderId="0" xfId="0" applyNumberFormat="1" applyFill="1"/>
    <xf numFmtId="0" fontId="0" fillId="4" borderId="0" xfId="0" applyFill="1"/>
    <xf numFmtId="0" fontId="1" fillId="5" borderId="0" xfId="0" applyFont="1" applyFill="1"/>
    <xf numFmtId="164" fontId="1" fillId="5" borderId="0" xfId="0" applyNumberFormat="1" applyFont="1" applyFill="1"/>
    <xf numFmtId="165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3"/>
  <sheetViews>
    <sheetView tabSelected="1" workbookViewId="0">
      <selection activeCell="C17" sqref="C17"/>
    </sheetView>
  </sheetViews>
  <sheetFormatPr defaultRowHeight="14.5" x14ac:dyDescent="0.35"/>
  <cols>
    <col min="1" max="1" width="9.54296875" bestFit="1" customWidth="1"/>
    <col min="2" max="2" width="10.1796875" customWidth="1"/>
    <col min="3" max="3" width="41.179687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3">
        <v>1.4999999999999999E-4</v>
      </c>
      <c r="C2" t="s">
        <v>15</v>
      </c>
    </row>
    <row r="3" spans="1:3" x14ac:dyDescent="0.35">
      <c r="A3" s="2" t="s">
        <v>4</v>
      </c>
      <c r="B3" s="3">
        <v>5.0000000000000002E-5</v>
      </c>
      <c r="C3" t="s">
        <v>16</v>
      </c>
    </row>
    <row r="4" spans="1:3" x14ac:dyDescent="0.35">
      <c r="A4" s="2" t="s">
        <v>5</v>
      </c>
      <c r="B4" s="4">
        <v>48</v>
      </c>
      <c r="C4" t="s">
        <v>17</v>
      </c>
    </row>
    <row r="5" spans="1:3" x14ac:dyDescent="0.35">
      <c r="A5" s="2" t="s">
        <v>6</v>
      </c>
      <c r="B5" s="4">
        <f>730*3</f>
        <v>2190</v>
      </c>
      <c r="C5" t="s">
        <v>18</v>
      </c>
    </row>
    <row r="6" spans="1:3" x14ac:dyDescent="0.35">
      <c r="A6" s="2" t="s">
        <v>7</v>
      </c>
      <c r="B6" s="5">
        <f>lambda_S*tau/2</f>
        <v>5.475E-2</v>
      </c>
      <c r="C6" t="str">
        <f ca="1">_xlfn.FORMULATEXT(B6)</f>
        <v>=lambda_S*tau/2</v>
      </c>
    </row>
    <row r="7" spans="1:3" x14ac:dyDescent="0.35">
      <c r="A7" s="2" t="s">
        <v>8</v>
      </c>
      <c r="B7" s="6">
        <f>(1/lambda_A)/8760</f>
        <v>0.76103500761035014</v>
      </c>
      <c r="C7" t="str">
        <f t="shared" ref="C7:C12" ca="1" si="0">_xlfn.FORMULATEXT(B7)</f>
        <v>=(1/lambda_A)/8760</v>
      </c>
    </row>
    <row r="8" spans="1:3" x14ac:dyDescent="0.35">
      <c r="A8" s="2" t="s">
        <v>9</v>
      </c>
      <c r="B8" s="6">
        <f>(1/lambda_S)/8760</f>
        <v>2.2831050228310503</v>
      </c>
      <c r="C8" t="str">
        <f t="shared" ca="1" si="0"/>
        <v>=(1/lambda_S)/8760</v>
      </c>
    </row>
    <row r="9" spans="1:3" x14ac:dyDescent="0.35">
      <c r="A9" s="2" t="s">
        <v>10</v>
      </c>
      <c r="B9" s="7">
        <f>lambda_A*MDT</f>
        <v>7.1999999999999998E-3</v>
      </c>
      <c r="C9" t="str">
        <f t="shared" ca="1" si="0"/>
        <v>=lambda_A*MDT</v>
      </c>
    </row>
    <row r="10" spans="1:3" x14ac:dyDescent="0.35">
      <c r="A10" s="2" t="s">
        <v>19</v>
      </c>
      <c r="B10" s="7">
        <f>q_A*PFD</f>
        <v>3.9419999999999999E-4</v>
      </c>
      <c r="C10" t="str">
        <f t="shared" ca="1" si="0"/>
        <v>=q_A*PFD</v>
      </c>
    </row>
    <row r="11" spans="1:3" x14ac:dyDescent="0.35">
      <c r="A11" s="2" t="s">
        <v>11</v>
      </c>
      <c r="B11" s="6">
        <f>q_System*8760</f>
        <v>3.453192</v>
      </c>
      <c r="C11" t="s">
        <v>12</v>
      </c>
    </row>
    <row r="12" spans="1:3" x14ac:dyDescent="0.35">
      <c r="A12" s="2" t="s">
        <v>20</v>
      </c>
      <c r="B12" s="7">
        <f>lambda_A*PFD</f>
        <v>8.2124999999999997E-6</v>
      </c>
      <c r="C12" t="str">
        <f t="shared" ca="1" si="0"/>
        <v>=lambda_A*PFD</v>
      </c>
    </row>
    <row r="13" spans="1:3" x14ac:dyDescent="0.35">
      <c r="A13" s="2" t="s">
        <v>13</v>
      </c>
      <c r="B13" s="7">
        <f>B12*8760</f>
        <v>7.1941499999999992E-2</v>
      </c>
      <c r="C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Pumpesystem</vt:lpstr>
      <vt:lpstr>lambda_A</vt:lpstr>
      <vt:lpstr>lambda_S</vt:lpstr>
      <vt:lpstr>MDT</vt:lpstr>
      <vt:lpstr>MTTF_A</vt:lpstr>
      <vt:lpstr>MTTF_S</vt:lpstr>
      <vt:lpstr>PFD</vt:lpstr>
      <vt:lpstr>q_A</vt:lpstr>
      <vt:lpstr>q_System</vt:lpstr>
      <vt:lpstr>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2015-06-05T18:19:34Z</dcterms:created>
  <dcterms:modified xsi:type="dcterms:W3CDTF">2024-02-19T21:45:45Z</dcterms:modified>
</cp:coreProperties>
</file>